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5255" windowHeight="7950"/>
  </bookViews>
  <sheets>
    <sheet name="4.1.4 &amp; 4.4.1" sheetId="1" r:id="rId1"/>
  </sheets>
  <externalReferences>
    <externalReference r:id="rId2"/>
  </externalReferences>
  <definedNames>
    <definedName name="_xlnm._FilterDatabase" localSheetId="0" hidden="1">'4.1.4 &amp; 4.4.1'!$A$2:$F$2</definedName>
  </definedNames>
  <calcPr calcId="124519"/>
</workbook>
</file>

<file path=xl/calcChain.xml><?xml version="1.0" encoding="utf-8"?>
<calcChain xmlns="http://schemas.openxmlformats.org/spreadsheetml/2006/main">
  <c r="F7" i="1"/>
  <c r="E7"/>
  <c r="C7"/>
  <c r="B7" s="1"/>
  <c r="F6"/>
  <c r="E6"/>
  <c r="C6"/>
  <c r="B6" s="1"/>
  <c r="F5"/>
  <c r="E5"/>
  <c r="C5"/>
  <c r="F4"/>
  <c r="C4"/>
  <c r="B4" s="1"/>
  <c r="F3"/>
  <c r="E3"/>
  <c r="C3"/>
  <c r="B3" s="1"/>
  <c r="G3" l="1"/>
  <c r="G4"/>
  <c r="G7"/>
  <c r="G6"/>
  <c r="G5"/>
  <c r="D6"/>
  <c r="D7"/>
  <c r="D3"/>
  <c r="D5"/>
  <c r="D4"/>
  <c r="B5"/>
</calcChain>
</file>

<file path=xl/sharedStrings.xml><?xml version="1.0" encoding="utf-8"?>
<sst xmlns="http://schemas.openxmlformats.org/spreadsheetml/2006/main" count="14" uniqueCount="14">
  <si>
    <t xml:space="preserve">4.1.4 Average percentage of expenditure, excluding salary for infrastructure augmentation during last five years (INR in Lakhs)  (10) &amp; 4.4.1 Average percentage of expenditure incurred on maintenance of infrastructure (physical and academic support facilities) excluding salary component  during the last five years (INR in lakhs) (10)
</t>
  </si>
  <si>
    <t>Year</t>
  </si>
  <si>
    <t>Budget allocated for infrastructure augmentation</t>
  </si>
  <si>
    <t xml:space="preserve"> Expenditure for infrastructure augmentation</t>
  </si>
  <si>
    <t xml:space="preserve">Total expenditure excluding Salary </t>
  </si>
  <si>
    <t xml:space="preserve">Expenditure on maintenace of academic facilities (excluding salary for human resources) </t>
  </si>
  <si>
    <t xml:space="preserve">Expenditure on maintenance of physical facilities (excluding salary for human resources) </t>
  </si>
  <si>
    <t>To be dicussed with IA and FO and look at NIRF</t>
  </si>
  <si>
    <t>2019-20</t>
  </si>
  <si>
    <t>2018-19</t>
  </si>
  <si>
    <t>2017-18</t>
  </si>
  <si>
    <t>2016-17</t>
  </si>
  <si>
    <t>2015-16</t>
  </si>
  <si>
    <t>Expenditure on Maintenance of Academic and Physicsl Facilities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</si>
</sst>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2" xfId="0" applyFont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0" fillId="0" borderId="2" xfId="0" applyBorder="1"/>
    <xf numFmtId="2" fontId="0" fillId="0" borderId="2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QAC\AppData\Local\Temp\S%20G%20Bhairodagi%20and%20S%20G%20Joshi%2010.02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5-16"/>
      <sheetName val="2016-17"/>
      <sheetName val="2017-18"/>
      <sheetName val="2018-19"/>
      <sheetName val="2019-20"/>
      <sheetName val="Concolidated"/>
    </sheetNames>
    <sheetDataSet>
      <sheetData sheetId="0" refreshError="1">
        <row r="36">
          <cell r="F36">
            <v>4221563</v>
          </cell>
        </row>
        <row r="55">
          <cell r="F55">
            <v>5110598</v>
          </cell>
        </row>
        <row r="71">
          <cell r="F71">
            <v>13664555</v>
          </cell>
        </row>
      </sheetData>
      <sheetData sheetId="1" refreshError="1">
        <row r="38">
          <cell r="F38">
            <v>3254111</v>
          </cell>
        </row>
        <row r="67">
          <cell r="F67">
            <v>1944765</v>
          </cell>
        </row>
        <row r="86">
          <cell r="F86">
            <v>8671115</v>
          </cell>
        </row>
      </sheetData>
      <sheetData sheetId="2" refreshError="1">
        <row r="40">
          <cell r="F40">
            <v>3823608</v>
          </cell>
        </row>
        <row r="71">
          <cell r="F71">
            <v>1702811</v>
          </cell>
        </row>
        <row r="91">
          <cell r="F91">
            <v>11879419</v>
          </cell>
        </row>
      </sheetData>
      <sheetData sheetId="3" refreshError="1">
        <row r="46">
          <cell r="F46">
            <v>4862855</v>
          </cell>
        </row>
        <row r="75">
          <cell r="F75">
            <v>2613157</v>
          </cell>
        </row>
        <row r="97">
          <cell r="F97">
            <v>1013089</v>
          </cell>
        </row>
      </sheetData>
      <sheetData sheetId="4" refreshError="1">
        <row r="47">
          <cell r="F47">
            <v>5776624.3900000006</v>
          </cell>
        </row>
        <row r="77">
          <cell r="F77">
            <v>1576418</v>
          </cell>
        </row>
        <row r="102">
          <cell r="F102">
            <v>9225645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4"/>
  <sheetViews>
    <sheetView tabSelected="1" workbookViewId="0">
      <selection activeCell="D12" sqref="D12"/>
    </sheetView>
  </sheetViews>
  <sheetFormatPr defaultColWidth="36.28515625" defaultRowHeight="15"/>
  <cols>
    <col min="1" max="1" width="12.28515625" customWidth="1"/>
    <col min="2" max="2" width="24.140625" customWidth="1"/>
    <col min="3" max="3" width="17.85546875" customWidth="1"/>
    <col min="4" max="4" width="18.140625" customWidth="1"/>
    <col min="5" max="5" width="12.42578125" customWidth="1"/>
    <col min="6" max="6" width="16.42578125" customWidth="1"/>
    <col min="7" max="7" width="19" customWidth="1"/>
  </cols>
  <sheetData>
    <row r="1" spans="1:7" ht="64.5" customHeight="1">
      <c r="A1" s="7" t="s">
        <v>0</v>
      </c>
      <c r="B1" s="7"/>
      <c r="C1" s="7"/>
      <c r="D1" s="7"/>
      <c r="E1" s="7"/>
      <c r="F1" s="7"/>
      <c r="G1" s="7"/>
    </row>
    <row r="2" spans="1:7" ht="76.5" customHeight="1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2" t="s">
        <v>6</v>
      </c>
      <c r="G2" s="2" t="s">
        <v>13</v>
      </c>
    </row>
    <row r="3" spans="1:7">
      <c r="A3" s="3" t="s">
        <v>8</v>
      </c>
      <c r="B3" s="4">
        <f>C3</f>
        <v>9225645</v>
      </c>
      <c r="C3" s="4">
        <f>'[1]2019-20'!$F$102</f>
        <v>9225645</v>
      </c>
      <c r="D3" s="4">
        <f>C3+E3+F3</f>
        <v>16578687.390000001</v>
      </c>
      <c r="E3" s="4">
        <f>'[1]2019-20'!$F$47</f>
        <v>5776624.3900000006</v>
      </c>
      <c r="F3" s="4">
        <f>'[1]2019-20'!$F$77</f>
        <v>1576418</v>
      </c>
      <c r="G3" s="4">
        <f>SUM(E3:F3)</f>
        <v>7353042.3900000006</v>
      </c>
    </row>
    <row r="4" spans="1:7">
      <c r="A4" s="3" t="s">
        <v>9</v>
      </c>
      <c r="B4" s="4">
        <f>C4</f>
        <v>1013089</v>
      </c>
      <c r="C4" s="4">
        <f>'[1]2018-19'!$F$97</f>
        <v>1013089</v>
      </c>
      <c r="D4" s="4">
        <f>C4+E4+F4</f>
        <v>8538425</v>
      </c>
      <c r="E4" s="4">
        <v>4912179</v>
      </c>
      <c r="F4" s="4">
        <f>'[1]2018-19'!$F$75</f>
        <v>2613157</v>
      </c>
      <c r="G4" s="4">
        <f t="shared" ref="G4:G7" si="0">SUM(E4:F4)</f>
        <v>7525336</v>
      </c>
    </row>
    <row r="5" spans="1:7">
      <c r="A5" s="3" t="s">
        <v>10</v>
      </c>
      <c r="B5" s="4">
        <f>C5</f>
        <v>11879419</v>
      </c>
      <c r="C5" s="4">
        <f>'[1]2017-18'!$F$91</f>
        <v>11879419</v>
      </c>
      <c r="D5" s="4">
        <f>C5+E5+F5</f>
        <v>17405838</v>
      </c>
      <c r="E5" s="4">
        <f>'[1]2017-18'!$F$40</f>
        <v>3823608</v>
      </c>
      <c r="F5" s="4">
        <f>'[1]2017-18'!$F$71</f>
        <v>1702811</v>
      </c>
      <c r="G5" s="4">
        <f t="shared" si="0"/>
        <v>5526419</v>
      </c>
    </row>
    <row r="6" spans="1:7">
      <c r="A6" s="3" t="s">
        <v>11</v>
      </c>
      <c r="B6" s="4">
        <f>C6</f>
        <v>8671115</v>
      </c>
      <c r="C6" s="4">
        <f>'[1]2016-17'!$F$86</f>
        <v>8671115</v>
      </c>
      <c r="D6" s="4">
        <f>C6+E6+F6</f>
        <v>13869991</v>
      </c>
      <c r="E6" s="4">
        <f>'[1]2016-17'!$F$38</f>
        <v>3254111</v>
      </c>
      <c r="F6" s="4">
        <f>'[1]2016-17'!$F$67</f>
        <v>1944765</v>
      </c>
      <c r="G6" s="4">
        <f t="shared" si="0"/>
        <v>5198876</v>
      </c>
    </row>
    <row r="7" spans="1:7">
      <c r="A7" s="3" t="s">
        <v>12</v>
      </c>
      <c r="B7" s="4">
        <f>C7</f>
        <v>13664555</v>
      </c>
      <c r="C7" s="4">
        <f>'[1]2015-16'!$F$71</f>
        <v>13664555</v>
      </c>
      <c r="D7" s="4">
        <f>C7+E7+F7</f>
        <v>22996716</v>
      </c>
      <c r="E7" s="4">
        <f>'[1]2015-16'!$F$36</f>
        <v>4221563</v>
      </c>
      <c r="F7" s="4">
        <f>'[1]2015-16'!$F$55</f>
        <v>5110598</v>
      </c>
      <c r="G7" s="4">
        <f t="shared" si="0"/>
        <v>9332161</v>
      </c>
    </row>
    <row r="9" spans="1:7">
      <c r="A9" t="s">
        <v>7</v>
      </c>
    </row>
    <row r="12" spans="1:7">
      <c r="F12" s="5"/>
      <c r="G12" s="5"/>
    </row>
    <row r="13" spans="1:7">
      <c r="F13" s="5"/>
      <c r="G13" s="6"/>
    </row>
    <row r="14" spans="1:7">
      <c r="F14" s="5"/>
      <c r="G14" s="5"/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4.1.4 &amp; 4.4.1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habeeb</dc:creator>
  <cp:lastModifiedBy>IQAC</cp:lastModifiedBy>
  <cp:lastPrinted>2021-06-07T04:39:24Z</cp:lastPrinted>
  <dcterms:created xsi:type="dcterms:W3CDTF">2019-10-03T04:20:34Z</dcterms:created>
  <dcterms:modified xsi:type="dcterms:W3CDTF">2021-06-07T04:42:21Z</dcterms:modified>
</cp:coreProperties>
</file>